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Serviceförvaltningen\EU-projekt\26342 Kustmiljö\5910 LOVA Norra Möre\LOVA 5910 redovisning\"/>
    </mc:Choice>
  </mc:AlternateContent>
  <xr:revisionPtr revIDLastSave="0" documentId="13_ncr:1_{2AE58EAF-4119-4D70-9055-5F2F043159D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Delåtgärdsinfo" sheetId="2" r:id="rId1"/>
    <sheet name="Åtgärdslista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0" i="2" l="1"/>
  <c r="T10" i="2" l="1"/>
  <c r="R10" i="2"/>
  <c r="Z9" i="2"/>
  <c r="T9" i="2" l="1"/>
  <c r="R9" i="2"/>
  <c r="Z8" i="2"/>
  <c r="T8" i="2"/>
  <c r="R8" i="2"/>
  <c r="R7" i="2"/>
  <c r="R6" i="2"/>
  <c r="R5" i="2"/>
  <c r="R4" i="2" l="1"/>
  <c r="R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Pernilla Turesson</author>
    <author>Pålsson Carina</author>
    <author>niho</author>
    <author>Carina Pålsson</author>
  </authors>
  <commentList>
    <comment ref="A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Pernilla Turesson:</t>
        </r>
        <r>
          <rPr>
            <sz val="9"/>
            <color indexed="81"/>
            <rFont val="Tahoma"/>
            <family val="2"/>
          </rPr>
          <t xml:space="preserve">
Titel på LOVA-projektet där delåtgärderna ingår.</t>
        </r>
      </text>
    </comment>
    <comment ref="B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Pernilla Turesson:</t>
        </r>
        <r>
          <rPr>
            <sz val="9"/>
            <color indexed="81"/>
            <rFont val="Tahoma"/>
            <family val="2"/>
          </rPr>
          <t xml:space="preserve">
Länsstyrelsens diarienummer</t>
        </r>
      </text>
    </comment>
    <comment ref="D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Pålsson Carina:</t>
        </r>
        <r>
          <rPr>
            <sz val="9"/>
            <color indexed="81"/>
            <rFont val="Tahoma"/>
            <family val="2"/>
          </rPr>
          <t xml:space="preserve">
Vilken organisation har genomfört åtgärden</t>
        </r>
      </text>
    </comment>
    <comment ref="E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>Pålsson Carina:</t>
        </r>
        <r>
          <rPr>
            <sz val="9"/>
            <color indexed="81"/>
            <rFont val="Tahoma"/>
            <family val="2"/>
          </rPr>
          <t xml:space="preserve">
kontaktperson med kunskap om åtgärden</t>
        </r>
      </text>
    </comment>
    <comment ref="F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Pålsson Carina:</t>
        </r>
        <r>
          <rPr>
            <sz val="9"/>
            <color indexed="81"/>
            <rFont val="Tahoma"/>
            <family val="2"/>
          </rPr>
          <t xml:space="preserve">
Typ av åtgärd (huvudfokus, se exempel och listade åtgärder under fliken"Åtgärdslista").</t>
        </r>
      </text>
    </comment>
    <comment ref="G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Pålsson Carina:</t>
        </r>
        <r>
          <rPr>
            <sz val="9"/>
            <color indexed="81"/>
            <rFont val="Tahoma"/>
            <family val="2"/>
          </rPr>
          <t xml:space="preserve">
Om möjligt, ge en utförligare beskrivning av åtgärden. Max 250 tecken.</t>
        </r>
      </text>
    </comment>
    <comment ref="H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Pålsson Carina:</t>
        </r>
        <r>
          <rPr>
            <sz val="9"/>
            <color indexed="81"/>
            <rFont val="Tahoma"/>
            <family val="2"/>
          </rPr>
          <t xml:space="preserve">
Genomförd, pågående eller projekterad</t>
        </r>
      </text>
    </comment>
    <comment ref="I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Pernilla Turesson:</t>
        </r>
        <r>
          <rPr>
            <sz val="9"/>
            <color indexed="81"/>
            <rFont val="Tahoma"/>
            <family val="2"/>
          </rPr>
          <t xml:space="preserve">
När påbörjades delåtgärden?</t>
        </r>
      </text>
    </comment>
    <comment ref="J2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Pernilla Turesson:</t>
        </r>
        <r>
          <rPr>
            <sz val="9"/>
            <color indexed="81"/>
            <rFont val="Tahoma"/>
            <family val="2"/>
          </rPr>
          <t xml:space="preserve">
När slutfördes delåtgärden?</t>
        </r>
      </text>
    </comment>
    <comment ref="K2" authorId="1" shapeId="0" xr:uid="{00000000-0006-0000-0000-00000A000000}">
      <text>
        <r>
          <rPr>
            <b/>
            <sz val="9"/>
            <color indexed="81"/>
            <rFont val="Tahoma"/>
            <family val="2"/>
          </rPr>
          <t>Pålsson Carina: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Antal</t>
        </r>
        <r>
          <rPr>
            <sz val="9"/>
            <color indexed="81"/>
            <rFont val="Tahoma"/>
            <family val="2"/>
          </rPr>
          <t xml:space="preserve"> ha, antal personekvivalenter, antal hushåll etc</t>
        </r>
      </text>
    </comment>
    <comment ref="L2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Pålsson Carina:</t>
        </r>
        <r>
          <rPr>
            <sz val="9"/>
            <color indexed="81"/>
            <rFont val="Tahoma"/>
            <family val="2"/>
          </rPr>
          <t xml:space="preserve">
hektar, personekvivalenter, km, kubikmeter, liter etc</t>
        </r>
      </text>
    </comment>
    <comment ref="M2" authorId="2" shapeId="0" xr:uid="{00000000-0006-0000-0000-00000C000000}">
      <text>
        <r>
          <rPr>
            <sz val="8"/>
            <color indexed="81"/>
            <rFont val="Tahoma"/>
            <family val="2"/>
          </rPr>
          <t xml:space="preserve">Namn för vattenförekomsten - hämtas via exempelvis kartfunktionen i VISS.
</t>
        </r>
      </text>
    </comment>
    <comment ref="N2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>Pålsson Carina:</t>
        </r>
        <r>
          <rPr>
            <sz val="9"/>
            <color indexed="81"/>
            <rFont val="Tahoma"/>
            <family val="2"/>
          </rPr>
          <t xml:space="preserve">
ID för vattenförekomsten - hämtas via exempelvis Vattenkartan eller VISS.</t>
        </r>
      </text>
    </comment>
    <comment ref="O2" authorId="3" shapeId="0" xr:uid="{00000000-0006-0000-0000-00000E000000}">
      <text>
        <r>
          <rPr>
            <sz val="9"/>
            <color indexed="81"/>
            <rFont val="Tahoma"/>
            <family val="2"/>
          </rPr>
          <t xml:space="preserve">Koordinat för åtgärdsgenomförande om specifik plats
</t>
        </r>
      </text>
    </comment>
    <comment ref="P2" authorId="3" shapeId="0" xr:uid="{00000000-0006-0000-0000-00000F000000}">
      <text>
        <r>
          <rPr>
            <sz val="9"/>
            <color indexed="81"/>
            <rFont val="Tahoma"/>
            <family val="2"/>
          </rPr>
          <t>Koordinat för åtgärdsgenomförande om specifik plats</t>
        </r>
      </text>
    </comment>
    <comment ref="Q2" authorId="1" shapeId="0" xr:uid="{00000000-0006-0000-0000-000010000000}">
      <text>
        <r>
          <rPr>
            <b/>
            <sz val="9"/>
            <color indexed="81"/>
            <rFont val="Tahoma"/>
            <family val="2"/>
          </rPr>
          <t>Pålsson Carina:</t>
        </r>
        <r>
          <rPr>
            <sz val="9"/>
            <color indexed="81"/>
            <rFont val="Tahoma"/>
            <family val="2"/>
          </rPr>
          <t xml:space="preserve">
Ange koordinatsystem (RT90, SWEREF99 eller WGS84)</t>
        </r>
      </text>
    </comment>
    <comment ref="R2" authorId="3" shapeId="0" xr:uid="{00000000-0006-0000-0000-000011000000}">
      <text>
        <r>
          <rPr>
            <sz val="9"/>
            <color indexed="81"/>
            <rFont val="Tahoma"/>
            <family val="2"/>
          </rPr>
          <t>Om relevant, ange skattad effekt av åtgärden i form av totalt antal kg fosfor/år</t>
        </r>
      </text>
    </comment>
    <comment ref="S2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Pernilla Turesson:</t>
        </r>
        <r>
          <rPr>
            <sz val="9"/>
            <color indexed="81"/>
            <rFont val="Tahoma"/>
            <family val="2"/>
          </rPr>
          <t xml:space="preserve">
Beskriv metoden för skattningen. Uppge gärna källa/referens.</t>
        </r>
      </text>
    </comment>
    <comment ref="T2" authorId="3" shapeId="0" xr:uid="{00000000-0006-0000-0000-000013000000}">
      <text>
        <r>
          <rPr>
            <sz val="9"/>
            <color indexed="81"/>
            <rFont val="Tahoma"/>
            <family val="2"/>
          </rPr>
          <t>Om relevant, ange skattad effekt av åtgärden i form av totalt antal kg kväve/år</t>
        </r>
      </text>
    </comment>
    <comment ref="U2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Pernilla Turesson:</t>
        </r>
        <r>
          <rPr>
            <sz val="9"/>
            <color indexed="81"/>
            <rFont val="Tahoma"/>
            <family val="2"/>
          </rPr>
          <t xml:space="preserve">
Beskriv metoden för skattningen. Uppge gärna källa/referens.</t>
        </r>
      </text>
    </comment>
    <comment ref="V2" authorId="1" shapeId="0" xr:uid="{00000000-0006-0000-0000-000015000000}">
      <text>
        <r>
          <rPr>
            <b/>
            <sz val="9"/>
            <color indexed="81"/>
            <rFont val="Tahoma"/>
            <family val="2"/>
          </rPr>
          <t>Pålsson Carina:</t>
        </r>
        <r>
          <rPr>
            <sz val="9"/>
            <color indexed="81"/>
            <rFont val="Tahoma"/>
            <family val="2"/>
          </rPr>
          <t xml:space="preserve">
Ange eventuell annan effekt, glöm inte ange parameter, antal och enhet</t>
        </r>
      </text>
    </comment>
    <comment ref="W2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Pernilla Turesson:</t>
        </r>
        <r>
          <rPr>
            <sz val="9"/>
            <color indexed="81"/>
            <rFont val="Tahoma"/>
            <family val="2"/>
          </rPr>
          <t xml:space="preserve">
Beskriv metoden för skattningen. Uppge gärna källa/referens.</t>
        </r>
      </text>
    </comment>
    <comment ref="X2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Pernilla Turesson:</t>
        </r>
        <r>
          <rPr>
            <sz val="9"/>
            <color indexed="81"/>
            <rFont val="Tahoma"/>
            <family val="2"/>
          </rPr>
          <t xml:space="preserve">
Antal arbetsdagar såsom grävarbete, projektering, planering etc. genererade genom delåtgärden.</t>
        </r>
      </text>
    </comment>
    <comment ref="Y2" authorId="3" shapeId="0" xr:uid="{00000000-0006-0000-0000-000018000000}">
      <text>
        <r>
          <rPr>
            <sz val="9"/>
            <color indexed="81"/>
            <rFont val="Tahoma"/>
            <family val="2"/>
          </rPr>
          <t xml:space="preserve">Kostnad för genomförande av åtgärd (SEK/år).   </t>
        </r>
      </text>
    </comment>
    <comment ref="Z2" authorId="3" shapeId="0" xr:uid="{00000000-0006-0000-0000-000019000000}">
      <text>
        <r>
          <rPr>
            <b/>
            <sz val="9"/>
            <color indexed="81"/>
            <rFont val="Tahoma"/>
            <family val="2"/>
          </rPr>
          <t>Carina Pålsson:</t>
        </r>
        <r>
          <rPr>
            <sz val="9"/>
            <color indexed="81"/>
            <rFont val="Tahoma"/>
            <family val="2"/>
          </rPr>
          <t xml:space="preserve">
Eventuell årlig kostnad per rapporteringsenhet, exv per ha våtmark eller per avlopp</t>
        </r>
      </text>
    </comment>
    <comment ref="AA2" authorId="3" shapeId="0" xr:uid="{00000000-0006-0000-0000-00001A000000}">
      <text>
        <r>
          <rPr>
            <sz val="9"/>
            <color indexed="81"/>
            <rFont val="Tahoma"/>
            <family val="2"/>
          </rPr>
          <t>Uppskattad kostnad om inga uppgifter på exakt kostnad finns.</t>
        </r>
      </text>
    </comment>
    <comment ref="AB2" authorId="0" shapeId="0" xr:uid="{00000000-0006-0000-0000-00001B000000}">
      <text>
        <r>
          <rPr>
            <b/>
            <sz val="9"/>
            <color indexed="81"/>
            <rFont val="Tahoma"/>
            <charset val="1"/>
          </rPr>
          <t>Pernilla Turesson:</t>
        </r>
        <r>
          <rPr>
            <sz val="9"/>
            <color indexed="81"/>
            <rFont val="Tahoma"/>
            <charset val="1"/>
          </rPr>
          <t xml:space="preserve">
Finns det provtagning? </t>
        </r>
      </text>
    </comment>
    <comment ref="AC2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Pålsson Carina:</t>
        </r>
        <r>
          <rPr>
            <sz val="9"/>
            <color indexed="81"/>
            <rFont val="Tahoma"/>
            <family val="2"/>
          </rPr>
          <t xml:space="preserve">
Finns det något mer att tillägga? </t>
        </r>
      </text>
    </comment>
  </commentList>
</comments>
</file>

<file path=xl/sharedStrings.xml><?xml version="1.0" encoding="utf-8"?>
<sst xmlns="http://schemas.openxmlformats.org/spreadsheetml/2006/main" count="202" uniqueCount="115">
  <si>
    <t>Delåtgärd</t>
  </si>
  <si>
    <t>Status</t>
  </si>
  <si>
    <t>Startår</t>
  </si>
  <si>
    <t>Slutår</t>
  </si>
  <si>
    <t>Ansvarig organisation</t>
  </si>
  <si>
    <t>Kontaktperson</t>
  </si>
  <si>
    <t>Vattenförekomst namn</t>
  </si>
  <si>
    <t>Vattenförekomst ID</t>
  </si>
  <si>
    <t>X koordinat</t>
  </si>
  <si>
    <t>Y koordinat</t>
  </si>
  <si>
    <t>Typ av koordinat</t>
  </si>
  <si>
    <t>Skattad effekt Fosfor (kg/år)</t>
  </si>
  <si>
    <t>Skattad effekt Kväve (kg/år)</t>
  </si>
  <si>
    <t xml:space="preserve">Skattad effekt annan parameter </t>
  </si>
  <si>
    <t>Fast kostnad/investeringskostnad (kr)</t>
  </si>
  <si>
    <t>Löpande/årlig kostnad (kr/år)</t>
  </si>
  <si>
    <t xml:space="preserve">Skattad kostnad (kr/år) </t>
  </si>
  <si>
    <t>Kommentar</t>
  </si>
  <si>
    <t>LOVA-projekt</t>
  </si>
  <si>
    <t>Kommun</t>
  </si>
  <si>
    <t>Metod för skattad effekt Fosfor</t>
  </si>
  <si>
    <t>Metod för skattad effekt Kväve</t>
  </si>
  <si>
    <t>Metod skattad effekt annan parameter</t>
  </si>
  <si>
    <t xml:space="preserve">Beskrivning av delåtgärd </t>
  </si>
  <si>
    <t>Sysselsättningseffekt externa uppdragstagare</t>
  </si>
  <si>
    <t xml:space="preserve">Delåtgärdens storlek </t>
  </si>
  <si>
    <t>Delåtgärdens enhet</t>
  </si>
  <si>
    <t>Lst diarienr</t>
  </si>
  <si>
    <r>
      <rPr>
        <b/>
        <u/>
        <sz val="12"/>
        <color theme="1"/>
        <rFont val="Times New Roman"/>
        <family val="1"/>
      </rPr>
      <t>Villkor från beslutet om beviljat LOVA-bidrag:</t>
    </r>
    <r>
      <rPr>
        <b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Times New Roman"/>
        <family val="1"/>
      </rPr>
      <t>OBS! Uppföljning av åtgärder efter projektslut</t>
    </r>
    <r>
      <rPr>
        <i/>
        <sz val="12"/>
        <color theme="1"/>
        <rFont val="Times New Roman"/>
        <family val="1"/>
      </rPr>
      <t>. Information kring genomförda åtgärder samlas i databasen VISS. För redovisning i VISS behöver Länsstyrelsen specifik information om respektive genomförd åtgärd såsom typ av åtgärd, koordinat, effekt, m.m. Detta ska redovisas i samband med slutrapporteringen i en Excel-mall, vilken kommer att kunna laddas ned från Länsstyrelsen Kalmar läns hemsida för LOVA.</t>
    </r>
  </si>
  <si>
    <t>Åtgärder</t>
  </si>
  <si>
    <t>Biotopvård i vattendrag - övrig åtgärd</t>
  </si>
  <si>
    <t>Återställning rätat vattendrag</t>
  </si>
  <si>
    <t>Återställning kulverterat vattendrag</t>
  </si>
  <si>
    <t>Breddning av vattendragsfåra</t>
  </si>
  <si>
    <t>Våtmark fosfordamm</t>
  </si>
  <si>
    <t>Flytande våtmark</t>
  </si>
  <si>
    <t>Återställning våtmark</t>
  </si>
  <si>
    <t>Dagvatten - artificiell våtmark</t>
  </si>
  <si>
    <t>Dagvatten - biofilter</t>
  </si>
  <si>
    <t>Dagvattenbrunn</t>
  </si>
  <si>
    <t>Dagvattendamm</t>
  </si>
  <si>
    <t>Dagvatten - infiltrationsmagasin</t>
  </si>
  <si>
    <t>Dagvatten - svackdiken</t>
  </si>
  <si>
    <t>Dagvatten - övriga åtgärder</t>
  </si>
  <si>
    <t>Skyddszon på åkermark</t>
  </si>
  <si>
    <t>Utsläppsreduktion enskilda avlopp</t>
  </si>
  <si>
    <t>Tvåstegsdiken</t>
  </si>
  <si>
    <t>Kalkfilter</t>
  </si>
  <si>
    <t>Kalkfilterdike</t>
  </si>
  <si>
    <t>Gödselhantering/spridning</t>
  </si>
  <si>
    <t>Reglerbar dränering</t>
  </si>
  <si>
    <t>Sjörestaurering</t>
  </si>
  <si>
    <t>Ekologiskt funktionella kantzoner</t>
  </si>
  <si>
    <t>Ökad rening vid reningsverk</t>
  </si>
  <si>
    <t>Muddring förorenade sediment</t>
  </si>
  <si>
    <t>Lågflödesmuddring</t>
  </si>
  <si>
    <t>Strukturkalkning</t>
  </si>
  <si>
    <t>Musselodling</t>
  </si>
  <si>
    <t>Fritidsbåt - miljöstation</t>
  </si>
  <si>
    <t>Fritidsbåt - spolplatta</t>
  </si>
  <si>
    <t>Fritidsbåt - båtbottentvätt</t>
  </si>
  <si>
    <t>Markkartering</t>
  </si>
  <si>
    <t>Våtmark för näringsretention</t>
  </si>
  <si>
    <t>Enskilda avlopp - övrigt</t>
  </si>
  <si>
    <t>Åtgärder ledningssystem</t>
  </si>
  <si>
    <t>Övriga åtgärder (specificera)</t>
  </si>
  <si>
    <t>Provtagning</t>
  </si>
  <si>
    <t>Norra Möre steg 1</t>
  </si>
  <si>
    <t>501-787-17</t>
  </si>
  <si>
    <t>Kalmar</t>
  </si>
  <si>
    <t>Kalmar kommun</t>
  </si>
  <si>
    <t>Johan Wegenke</t>
  </si>
  <si>
    <t>Genomförd</t>
  </si>
  <si>
    <t>Strukturkalkning av åkermark för förbättrad markstruktur</t>
  </si>
  <si>
    <t>Strukturkalkning Stävlö gård</t>
  </si>
  <si>
    <t>hektar</t>
  </si>
  <si>
    <t>Surrebäcken</t>
  </si>
  <si>
    <t>SE629127-152494</t>
  </si>
  <si>
    <t>6290506.08</t>
  </si>
  <si>
    <t>580980.94</t>
  </si>
  <si>
    <t>SWEREF99 TM</t>
  </si>
  <si>
    <t>nej</t>
  </si>
  <si>
    <t>Hög kostnad per ha i detta fall</t>
  </si>
  <si>
    <t>Strukturkalkning Förlösa gård</t>
  </si>
  <si>
    <t>6290294.08</t>
  </si>
  <si>
    <t>577916.94</t>
  </si>
  <si>
    <t>Spreds delvis på torvmark vilket troligen sänker effekten</t>
  </si>
  <si>
    <t>Strukturkalkning St. Vångerslät</t>
  </si>
  <si>
    <t>Torsbäcken</t>
  </si>
  <si>
    <t>SE629781-152732</t>
  </si>
  <si>
    <t>6295841.93</t>
  </si>
  <si>
    <t>579060.10</t>
  </si>
  <si>
    <t>Noterat märkbar effekt</t>
  </si>
  <si>
    <t>Strukturkalkning Bröttorp gård</t>
  </si>
  <si>
    <t>6296297.93</t>
  </si>
  <si>
    <t>581642.10</t>
  </si>
  <si>
    <t>Strukturkalkning Ryssbylunds gård</t>
  </si>
  <si>
    <t>Bockskärs skärgård</t>
  </si>
  <si>
    <t>SE565000-162825</t>
  </si>
  <si>
    <t>6297109.93</t>
  </si>
  <si>
    <t>585550.10</t>
  </si>
  <si>
    <t>6290019.36</t>
  </si>
  <si>
    <t>577705.36</t>
  </si>
  <si>
    <t>VISS Åtgärdsbibliotek: strukturkalkning hög effekt</t>
  </si>
  <si>
    <t>VISS Åtgärdsbibliotek: Våtmark fosfordamm</t>
  </si>
  <si>
    <t>Åbyån</t>
  </si>
  <si>
    <t>SE629655-152251</t>
  </si>
  <si>
    <t>6295053.69</t>
  </si>
  <si>
    <t>580764.12</t>
  </si>
  <si>
    <t>VISS Åtgärdsbibliotek: Våtmark för näringsretention</t>
  </si>
  <si>
    <t>nej, inte än</t>
  </si>
  <si>
    <t>Fast kostnad egentligen högre då markägaren gjorde en del av arbetet</t>
  </si>
  <si>
    <t>6297453.62</t>
  </si>
  <si>
    <t>585070.12</t>
  </si>
  <si>
    <t>Skattad effekt på P (enl schablon) överskattar faktisk rening som begränsas av dikets belastning (enl schablon)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</si>
</sst>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b/>
      <u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3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left" wrapText="1"/>
    </xf>
    <xf numFmtId="0" fontId="3" fillId="0" borderId="0" xfId="0" applyFont="1" applyFill="1" applyBorder="1" applyAlignment="1">
      <alignment wrapText="1"/>
    </xf>
    <xf numFmtId="0" fontId="0" fillId="0" borderId="0" xfId="0" applyFill="1"/>
    <xf numFmtId="0" fontId="3" fillId="0" borderId="0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workbookViewId="0">
      <selection activeCell="A2" sqref="A2"/>
    </sheetView>
  </sheetViews>
  <sheetFormatPr defaultRowHeight="15" x14ac:dyDescent="0.25"/>
  <cols>
    <col min="1" max="1" width="16.7109375" style="2" customWidth="1"/>
    <col min="2" max="2" width="10.85546875" style="2" bestFit="1" customWidth="1"/>
    <col min="3" max="3" width="9" style="2" bestFit="1" customWidth="1"/>
    <col min="4" max="4" width="16.85546875" style="2" customWidth="1"/>
    <col min="5" max="5" width="10.42578125" style="2" customWidth="1"/>
    <col min="6" max="6" width="16.42578125" style="2" customWidth="1"/>
    <col min="7" max="7" width="22.7109375" style="2" bestFit="1" customWidth="1"/>
    <col min="8" max="8" width="12" style="2" customWidth="1"/>
    <col min="9" max="10" width="9.140625" style="2"/>
    <col min="11" max="11" width="20" style="2" bestFit="1" customWidth="1"/>
    <col min="12" max="12" width="18.7109375" style="2" bestFit="1" customWidth="1"/>
    <col min="13" max="13" width="23.42578125" style="2" customWidth="1"/>
    <col min="14" max="14" width="22.140625" style="2" customWidth="1"/>
    <col min="15" max="15" width="11.42578125" style="2" bestFit="1" customWidth="1"/>
    <col min="16" max="16" width="11.28515625" style="2" bestFit="1" customWidth="1"/>
    <col min="17" max="17" width="15.7109375" style="2" bestFit="1" customWidth="1"/>
    <col min="18" max="18" width="26.42578125" style="2" bestFit="1" customWidth="1"/>
    <col min="19" max="19" width="28.85546875" style="2" bestFit="1" customWidth="1"/>
    <col min="20" max="20" width="26.42578125" style="2" bestFit="1" customWidth="1"/>
    <col min="21" max="21" width="28.85546875" style="2" bestFit="1" customWidth="1"/>
    <col min="22" max="22" width="30.140625" style="2" bestFit="1" customWidth="1"/>
    <col min="23" max="23" width="36.140625" style="2" bestFit="1" customWidth="1"/>
    <col min="24" max="24" width="42.42578125" style="2" bestFit="1" customWidth="1"/>
    <col min="25" max="25" width="35" style="2" bestFit="1" customWidth="1"/>
    <col min="26" max="26" width="27.7109375" style="2" bestFit="1" customWidth="1"/>
    <col min="27" max="27" width="22.28515625" style="2" bestFit="1" customWidth="1"/>
    <col min="28" max="28" width="22.28515625" style="2" customWidth="1"/>
    <col min="29" max="29" width="29.140625" style="2" customWidth="1"/>
    <col min="30" max="16384" width="9.140625" style="2"/>
  </cols>
  <sheetData>
    <row r="1" spans="1:29" ht="105.75" customHeight="1" thickBot="1" x14ac:dyDescent="0.3">
      <c r="A1" s="10" t="s">
        <v>28</v>
      </c>
      <c r="B1" s="11"/>
      <c r="C1" s="11"/>
      <c r="D1" s="11"/>
      <c r="E1" s="11"/>
      <c r="F1" s="12"/>
    </row>
    <row r="2" spans="1:29" ht="30" x14ac:dyDescent="0.25">
      <c r="A2" s="3" t="s">
        <v>18</v>
      </c>
      <c r="B2" s="3" t="s">
        <v>27</v>
      </c>
      <c r="C2" s="3" t="s">
        <v>19</v>
      </c>
      <c r="D2" s="4" t="s">
        <v>4</v>
      </c>
      <c r="E2" s="4" t="s">
        <v>5</v>
      </c>
      <c r="F2" s="4" t="s">
        <v>0</v>
      </c>
      <c r="G2" s="4" t="s">
        <v>23</v>
      </c>
      <c r="H2" s="4" t="s">
        <v>1</v>
      </c>
      <c r="I2" s="4" t="s">
        <v>2</v>
      </c>
      <c r="J2" s="4" t="s">
        <v>3</v>
      </c>
      <c r="K2" s="4" t="s">
        <v>25</v>
      </c>
      <c r="L2" s="4" t="s">
        <v>26</v>
      </c>
      <c r="M2" s="5" t="s">
        <v>6</v>
      </c>
      <c r="N2" s="4" t="s">
        <v>7</v>
      </c>
      <c r="O2" s="6" t="s">
        <v>8</v>
      </c>
      <c r="P2" s="6" t="s">
        <v>9</v>
      </c>
      <c r="Q2" s="4" t="s">
        <v>10</v>
      </c>
      <c r="R2" s="7" t="s">
        <v>11</v>
      </c>
      <c r="S2" s="7" t="s">
        <v>20</v>
      </c>
      <c r="T2" s="7" t="s">
        <v>12</v>
      </c>
      <c r="U2" s="7" t="s">
        <v>21</v>
      </c>
      <c r="V2" s="4" t="s">
        <v>13</v>
      </c>
      <c r="W2" s="4" t="s">
        <v>22</v>
      </c>
      <c r="X2" s="4" t="s">
        <v>24</v>
      </c>
      <c r="Y2" s="7" t="s">
        <v>14</v>
      </c>
      <c r="Z2" s="7" t="s">
        <v>15</v>
      </c>
      <c r="AA2" s="7" t="s">
        <v>16</v>
      </c>
      <c r="AB2" s="9" t="s">
        <v>66</v>
      </c>
      <c r="AC2" s="7" t="s">
        <v>17</v>
      </c>
    </row>
    <row r="3" spans="1:29" ht="45" x14ac:dyDescent="0.25">
      <c r="A3" s="2" t="s">
        <v>67</v>
      </c>
      <c r="B3" s="2" t="s">
        <v>68</v>
      </c>
      <c r="C3" s="2" t="s">
        <v>69</v>
      </c>
      <c r="D3" s="2" t="s">
        <v>70</v>
      </c>
      <c r="E3" s="2" t="s">
        <v>71</v>
      </c>
      <c r="F3" s="2" t="s">
        <v>74</v>
      </c>
      <c r="G3" s="2" t="s">
        <v>73</v>
      </c>
      <c r="H3" s="2" t="s">
        <v>72</v>
      </c>
      <c r="I3" s="2">
        <v>2018</v>
      </c>
      <c r="J3" s="2">
        <v>2018</v>
      </c>
      <c r="K3" s="2">
        <v>4</v>
      </c>
      <c r="L3" s="2" t="s">
        <v>75</v>
      </c>
      <c r="M3" s="2" t="s">
        <v>76</v>
      </c>
      <c r="N3" s="2" t="s">
        <v>77</v>
      </c>
      <c r="O3" s="2" t="s">
        <v>78</v>
      </c>
      <c r="P3" s="2" t="s">
        <v>79</v>
      </c>
      <c r="Q3" s="2" t="s">
        <v>80</v>
      </c>
      <c r="R3" s="2">
        <f>0.15*K3</f>
        <v>0.6</v>
      </c>
      <c r="S3" s="2" t="s">
        <v>103</v>
      </c>
      <c r="Y3" s="2">
        <v>41388.6</v>
      </c>
      <c r="Z3" s="2">
        <v>0</v>
      </c>
      <c r="AB3" s="2" t="s">
        <v>81</v>
      </c>
      <c r="AC3" s="2" t="s">
        <v>82</v>
      </c>
    </row>
    <row r="4" spans="1:29" ht="45" x14ac:dyDescent="0.25">
      <c r="A4" s="2" t="s">
        <v>67</v>
      </c>
      <c r="B4" s="2" t="s">
        <v>68</v>
      </c>
      <c r="C4" s="2" t="s">
        <v>69</v>
      </c>
      <c r="D4" s="2" t="s">
        <v>70</v>
      </c>
      <c r="E4" s="2" t="s">
        <v>71</v>
      </c>
      <c r="F4" s="2" t="s">
        <v>83</v>
      </c>
      <c r="G4" s="2" t="s">
        <v>73</v>
      </c>
      <c r="H4" s="2" t="s">
        <v>72</v>
      </c>
      <c r="I4" s="2">
        <v>2018</v>
      </c>
      <c r="J4" s="2">
        <v>2018</v>
      </c>
      <c r="K4" s="2">
        <v>12</v>
      </c>
      <c r="L4" s="2" t="s">
        <v>75</v>
      </c>
      <c r="M4" s="2" t="s">
        <v>76</v>
      </c>
      <c r="N4" s="2" t="s">
        <v>77</v>
      </c>
      <c r="O4" s="2" t="s">
        <v>84</v>
      </c>
      <c r="P4" s="2" t="s">
        <v>85</v>
      </c>
      <c r="Q4" s="2" t="s">
        <v>80</v>
      </c>
      <c r="R4" s="2">
        <f>0.15*K4</f>
        <v>1.7999999999999998</v>
      </c>
      <c r="S4" s="2" t="s">
        <v>103</v>
      </c>
      <c r="Y4" s="2">
        <v>39817.800000000003</v>
      </c>
      <c r="Z4" s="2">
        <v>0</v>
      </c>
      <c r="AB4" s="2" t="s">
        <v>81</v>
      </c>
      <c r="AC4" s="2" t="s">
        <v>86</v>
      </c>
    </row>
    <row r="5" spans="1:29" ht="45" x14ac:dyDescent="0.25">
      <c r="A5" s="2" t="s">
        <v>67</v>
      </c>
      <c r="B5" s="2" t="s">
        <v>68</v>
      </c>
      <c r="C5" s="2" t="s">
        <v>69</v>
      </c>
      <c r="D5" s="2" t="s">
        <v>70</v>
      </c>
      <c r="E5" s="2" t="s">
        <v>71</v>
      </c>
      <c r="F5" s="2" t="s">
        <v>87</v>
      </c>
      <c r="G5" s="2" t="s">
        <v>73</v>
      </c>
      <c r="H5" s="2" t="s">
        <v>72</v>
      </c>
      <c r="I5" s="2">
        <v>2018</v>
      </c>
      <c r="J5" s="2">
        <v>2018</v>
      </c>
      <c r="K5" s="2">
        <v>14</v>
      </c>
      <c r="L5" s="2" t="s">
        <v>75</v>
      </c>
      <c r="M5" s="2" t="s">
        <v>88</v>
      </c>
      <c r="N5" s="2" t="s">
        <v>89</v>
      </c>
      <c r="O5" s="2" t="s">
        <v>90</v>
      </c>
      <c r="P5" s="2" t="s">
        <v>91</v>
      </c>
      <c r="Q5" s="2" t="s">
        <v>80</v>
      </c>
      <c r="R5" s="2">
        <f>0.15*K5</f>
        <v>2.1</v>
      </c>
      <c r="S5" s="2" t="s">
        <v>103</v>
      </c>
      <c r="Y5" s="13">
        <v>104484.6</v>
      </c>
      <c r="Z5" s="2">
        <v>0</v>
      </c>
      <c r="AB5" s="2" t="s">
        <v>81</v>
      </c>
      <c r="AC5" s="2" t="s">
        <v>92</v>
      </c>
    </row>
    <row r="6" spans="1:29" ht="45" x14ac:dyDescent="0.25">
      <c r="A6" s="2" t="s">
        <v>67</v>
      </c>
      <c r="B6" s="2" t="s">
        <v>68</v>
      </c>
      <c r="C6" s="2" t="s">
        <v>69</v>
      </c>
      <c r="D6" s="2" t="s">
        <v>70</v>
      </c>
      <c r="E6" s="2" t="s">
        <v>71</v>
      </c>
      <c r="F6" s="2" t="s">
        <v>93</v>
      </c>
      <c r="G6" s="2" t="s">
        <v>73</v>
      </c>
      <c r="H6" s="2" t="s">
        <v>72</v>
      </c>
      <c r="I6" s="2">
        <v>2018</v>
      </c>
      <c r="J6" s="2">
        <v>2018</v>
      </c>
      <c r="K6" s="2">
        <v>5</v>
      </c>
      <c r="L6" s="2" t="s">
        <v>75</v>
      </c>
      <c r="M6" s="2" t="s">
        <v>88</v>
      </c>
      <c r="N6" s="2" t="s">
        <v>89</v>
      </c>
      <c r="O6" s="2" t="s">
        <v>94</v>
      </c>
      <c r="P6" s="2" t="s">
        <v>95</v>
      </c>
      <c r="Q6" s="2" t="s">
        <v>80</v>
      </c>
      <c r="R6" s="2">
        <f>0.15*K6</f>
        <v>0.75</v>
      </c>
      <c r="S6" s="2" t="s">
        <v>103</v>
      </c>
      <c r="Y6" s="2">
        <v>40860.6</v>
      </c>
      <c r="Z6" s="2">
        <v>0</v>
      </c>
      <c r="AB6" s="2" t="s">
        <v>81</v>
      </c>
      <c r="AC6" s="2" t="s">
        <v>92</v>
      </c>
    </row>
    <row r="7" spans="1:29" ht="45" x14ac:dyDescent="0.25">
      <c r="A7" s="2" t="s">
        <v>67</v>
      </c>
      <c r="B7" s="2" t="s">
        <v>68</v>
      </c>
      <c r="C7" s="2" t="s">
        <v>69</v>
      </c>
      <c r="D7" s="2" t="s">
        <v>70</v>
      </c>
      <c r="E7" s="2" t="s">
        <v>71</v>
      </c>
      <c r="F7" s="2" t="s">
        <v>96</v>
      </c>
      <c r="G7" s="2" t="s">
        <v>73</v>
      </c>
      <c r="H7" s="2" t="s">
        <v>72</v>
      </c>
      <c r="I7" s="2">
        <v>2018</v>
      </c>
      <c r="J7" s="2">
        <v>2018</v>
      </c>
      <c r="K7" s="2">
        <v>4</v>
      </c>
      <c r="L7" s="2" t="s">
        <v>75</v>
      </c>
      <c r="M7" s="2" t="s">
        <v>97</v>
      </c>
      <c r="N7" s="2" t="s">
        <v>98</v>
      </c>
      <c r="O7" s="2" t="s">
        <v>99</v>
      </c>
      <c r="P7" s="2" t="s">
        <v>100</v>
      </c>
      <c r="Q7" s="2" t="s">
        <v>80</v>
      </c>
      <c r="R7" s="2">
        <f>0.15*K7</f>
        <v>0.6</v>
      </c>
      <c r="S7" s="2" t="s">
        <v>103</v>
      </c>
      <c r="Y7" s="2">
        <v>27937.8</v>
      </c>
      <c r="Z7" s="2">
        <v>0</v>
      </c>
      <c r="AB7" s="2" t="s">
        <v>81</v>
      </c>
      <c r="AC7" s="2" t="s">
        <v>92</v>
      </c>
    </row>
    <row r="8" spans="1:29" ht="30" x14ac:dyDescent="0.25">
      <c r="A8" s="2" t="s">
        <v>67</v>
      </c>
      <c r="B8" s="2" t="s">
        <v>68</v>
      </c>
      <c r="C8" s="2" t="s">
        <v>69</v>
      </c>
      <c r="D8" s="2" t="s">
        <v>70</v>
      </c>
      <c r="E8" s="2" t="s">
        <v>71</v>
      </c>
      <c r="F8" t="s">
        <v>34</v>
      </c>
      <c r="H8" s="2" t="s">
        <v>72</v>
      </c>
      <c r="I8" s="2">
        <v>2019</v>
      </c>
      <c r="J8" s="2">
        <v>2019</v>
      </c>
      <c r="K8" s="2">
        <v>0.2</v>
      </c>
      <c r="L8" s="2" t="s">
        <v>75</v>
      </c>
      <c r="M8" s="2" t="s">
        <v>76</v>
      </c>
      <c r="N8" s="2" t="s">
        <v>77</v>
      </c>
      <c r="O8" s="2" t="s">
        <v>101</v>
      </c>
      <c r="P8" s="2" t="s">
        <v>102</v>
      </c>
      <c r="Q8" s="2" t="s">
        <v>80</v>
      </c>
      <c r="R8" s="2">
        <f>68*K8</f>
        <v>13.600000000000001</v>
      </c>
      <c r="S8" s="2" t="s">
        <v>104</v>
      </c>
      <c r="T8" s="2">
        <f>675*K8</f>
        <v>135</v>
      </c>
      <c r="U8" s="2" t="s">
        <v>104</v>
      </c>
      <c r="Y8" s="2">
        <v>251287</v>
      </c>
      <c r="Z8" s="2">
        <f>12000*K8</f>
        <v>2400</v>
      </c>
      <c r="AB8" s="2" t="s">
        <v>81</v>
      </c>
    </row>
    <row r="9" spans="1:29" ht="45" x14ac:dyDescent="0.25">
      <c r="A9" s="2" t="s">
        <v>67</v>
      </c>
      <c r="B9" s="2" t="s">
        <v>68</v>
      </c>
      <c r="C9" s="2" t="s">
        <v>69</v>
      </c>
      <c r="D9" s="2" t="s">
        <v>70</v>
      </c>
      <c r="E9" s="2" t="s">
        <v>71</v>
      </c>
      <c r="F9" t="s">
        <v>62</v>
      </c>
      <c r="H9" s="2" t="s">
        <v>72</v>
      </c>
      <c r="I9" s="2">
        <v>2019</v>
      </c>
      <c r="J9" s="2">
        <v>2019</v>
      </c>
      <c r="K9" s="2">
        <v>3.3</v>
      </c>
      <c r="L9" s="2" t="s">
        <v>75</v>
      </c>
      <c r="M9" s="2" t="s">
        <v>105</v>
      </c>
      <c r="N9" s="2" t="s">
        <v>106</v>
      </c>
      <c r="O9" s="2" t="s">
        <v>107</v>
      </c>
      <c r="P9" s="2" t="s">
        <v>108</v>
      </c>
      <c r="Q9" s="2" t="s">
        <v>80</v>
      </c>
      <c r="R9" s="2">
        <f>38*K9</f>
        <v>125.39999999999999</v>
      </c>
      <c r="S9" s="2" t="s">
        <v>109</v>
      </c>
      <c r="T9" s="2">
        <f>320*K9</f>
        <v>1056</v>
      </c>
      <c r="U9" s="2" t="s">
        <v>109</v>
      </c>
      <c r="Y9" s="2">
        <v>424415</v>
      </c>
      <c r="Z9" s="2">
        <f>1650*K9</f>
        <v>5445</v>
      </c>
      <c r="AB9" s="2" t="s">
        <v>110</v>
      </c>
      <c r="AC9" s="2" t="s">
        <v>111</v>
      </c>
    </row>
    <row r="10" spans="1:29" ht="60" x14ac:dyDescent="0.25">
      <c r="A10" s="2" t="s">
        <v>67</v>
      </c>
      <c r="B10" s="2" t="s">
        <v>68</v>
      </c>
      <c r="C10" s="2" t="s">
        <v>69</v>
      </c>
      <c r="D10" s="2" t="s">
        <v>70</v>
      </c>
      <c r="E10" s="2" t="s">
        <v>71</v>
      </c>
      <c r="F10" t="s">
        <v>62</v>
      </c>
      <c r="H10" s="2" t="s">
        <v>72</v>
      </c>
      <c r="I10" s="2">
        <v>2020</v>
      </c>
      <c r="J10" s="2">
        <v>2020</v>
      </c>
      <c r="K10" s="2">
        <v>5</v>
      </c>
      <c r="L10" s="2" t="s">
        <v>75</v>
      </c>
      <c r="M10" s="2" t="s">
        <v>97</v>
      </c>
      <c r="N10" s="2" t="s">
        <v>98</v>
      </c>
      <c r="O10" s="2" t="s">
        <v>112</v>
      </c>
      <c r="P10" s="2" t="s">
        <v>113</v>
      </c>
      <c r="Q10" s="2" t="s">
        <v>80</v>
      </c>
      <c r="R10" s="2">
        <f>38*K10</f>
        <v>190</v>
      </c>
      <c r="S10" s="2" t="s">
        <v>109</v>
      </c>
      <c r="T10" s="2">
        <f>320*K10</f>
        <v>1600</v>
      </c>
      <c r="U10" s="2" t="s">
        <v>109</v>
      </c>
      <c r="Y10" s="2">
        <v>686409</v>
      </c>
      <c r="Z10" s="2">
        <f>1650*K10</f>
        <v>8250</v>
      </c>
      <c r="AB10" s="2" t="s">
        <v>110</v>
      </c>
      <c r="AC10" s="2" t="s">
        <v>114</v>
      </c>
    </row>
  </sheetData>
  <mergeCells count="1">
    <mergeCell ref="A1:F1"/>
  </mergeCells>
  <phoneticPr fontId="1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1"/>
  <sheetViews>
    <sheetView workbookViewId="0">
      <selection activeCell="A7" sqref="A7"/>
    </sheetView>
  </sheetViews>
  <sheetFormatPr defaultRowHeight="15" x14ac:dyDescent="0.25"/>
  <cols>
    <col min="1" max="1" width="34.5703125" bestFit="1" customWidth="1"/>
  </cols>
  <sheetData>
    <row r="1" spans="1:1" x14ac:dyDescent="0.25">
      <c r="A1" s="1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  <row r="6" spans="1:1" x14ac:dyDescent="0.25">
      <c r="A6" t="s">
        <v>34</v>
      </c>
    </row>
    <row r="7" spans="1:1" x14ac:dyDescent="0.25">
      <c r="A7" t="s">
        <v>62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  <row r="12" spans="1:1" x14ac:dyDescent="0.25">
      <c r="A12" t="s">
        <v>39</v>
      </c>
    </row>
    <row r="13" spans="1:1" x14ac:dyDescent="0.25">
      <c r="A13" t="s">
        <v>40</v>
      </c>
    </row>
    <row r="14" spans="1:1" x14ac:dyDescent="0.25">
      <c r="A14" t="s">
        <v>41</v>
      </c>
    </row>
    <row r="15" spans="1:1" x14ac:dyDescent="0.25">
      <c r="A15" t="s">
        <v>42</v>
      </c>
    </row>
    <row r="16" spans="1:1" x14ac:dyDescent="0.25">
      <c r="A16" t="s">
        <v>43</v>
      </c>
    </row>
    <row r="17" spans="1:1" x14ac:dyDescent="0.25">
      <c r="A17" t="s">
        <v>44</v>
      </c>
    </row>
    <row r="18" spans="1:1" x14ac:dyDescent="0.25">
      <c r="A18" t="s">
        <v>45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46</v>
      </c>
    </row>
    <row r="22" spans="1:1" x14ac:dyDescent="0.25">
      <c r="A22" t="s">
        <v>47</v>
      </c>
    </row>
    <row r="23" spans="1:1" x14ac:dyDescent="0.25">
      <c r="A23" t="s">
        <v>48</v>
      </c>
    </row>
    <row r="24" spans="1:1" x14ac:dyDescent="0.25">
      <c r="A24" t="s">
        <v>49</v>
      </c>
    </row>
    <row r="25" spans="1:1" x14ac:dyDescent="0.25">
      <c r="A25" t="s">
        <v>50</v>
      </c>
    </row>
    <row r="26" spans="1:1" x14ac:dyDescent="0.25">
      <c r="A26" t="s">
        <v>51</v>
      </c>
    </row>
    <row r="27" spans="1:1" x14ac:dyDescent="0.25">
      <c r="A27" t="s">
        <v>52</v>
      </c>
    </row>
    <row r="28" spans="1:1" x14ac:dyDescent="0.25">
      <c r="A28" t="s">
        <v>53</v>
      </c>
    </row>
    <row r="29" spans="1:1" x14ac:dyDescent="0.25">
      <c r="A29" t="s">
        <v>54</v>
      </c>
    </row>
    <row r="30" spans="1:1" x14ac:dyDescent="0.25">
      <c r="A30" t="s">
        <v>55</v>
      </c>
    </row>
    <row r="31" spans="1:1" x14ac:dyDescent="0.25">
      <c r="A31" t="s">
        <v>61</v>
      </c>
    </row>
    <row r="32" spans="1:1" x14ac:dyDescent="0.25">
      <c r="A32" t="s">
        <v>56</v>
      </c>
    </row>
    <row r="33" spans="1:1" x14ac:dyDescent="0.25">
      <c r="A33" t="s">
        <v>57</v>
      </c>
    </row>
    <row r="34" spans="1:1" x14ac:dyDescent="0.25">
      <c r="A34" t="s">
        <v>58</v>
      </c>
    </row>
    <row r="35" spans="1:1" x14ac:dyDescent="0.25">
      <c r="A35" t="s">
        <v>59</v>
      </c>
    </row>
    <row r="36" spans="1:1" x14ac:dyDescent="0.25">
      <c r="A36" t="s">
        <v>60</v>
      </c>
    </row>
    <row r="37" spans="1:1" x14ac:dyDescent="0.25">
      <c r="A37" t="s">
        <v>65</v>
      </c>
    </row>
    <row r="39" spans="1:1" x14ac:dyDescent="0.25">
      <c r="A39" s="8"/>
    </row>
    <row r="40" spans="1:1" x14ac:dyDescent="0.25">
      <c r="A40" s="8"/>
    </row>
    <row r="41" spans="1:1" x14ac:dyDescent="0.25">
      <c r="A41" s="8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03755655ECD64C80841785B0E62F7D" ma:contentTypeVersion="7" ma:contentTypeDescription="Create a new document." ma:contentTypeScope="" ma:versionID="97b0c299b1ea5945739d4a18f2e3c803">
  <xsd:schema xmlns:xsd="http://www.w3.org/2001/XMLSchema" xmlns:xs="http://www.w3.org/2001/XMLSchema" xmlns:p="http://schemas.microsoft.com/office/2006/metadata/properties" xmlns:ns1="http://schemas.microsoft.com/sharepoint/v3" xmlns:ns2="076adc82-2177-4d4e-bb11-228e181bf837" targetNamespace="http://schemas.microsoft.com/office/2006/metadata/properties" ma:root="true" ma:fieldsID="b630b1204e4209184289261c89a3c9f7" ns1:_="" ns2:_="">
    <xsd:import namespace="http://schemas.microsoft.com/sharepoint/v3"/>
    <xsd:import namespace="076adc82-2177-4d4e-bb11-228e181bf83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_x00f6_rfattare" minOccurs="0"/>
                <xsd:element ref="ns2:Serienummer" minOccurs="0"/>
                <xsd:element ref="ns2:L_x00f6_pnummer" minOccurs="0"/>
                <xsd:element ref="ns2:Verksamhet" minOccurs="0"/>
                <xsd:element ref="ns2:_x00c5_rtal" minOccurs="0"/>
                <xsd:element ref="ns2:Beskrivn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adc82-2177-4d4e-bb11-228e181bf837" elementFormDefault="qualified">
    <xsd:import namespace="http://schemas.microsoft.com/office/2006/documentManagement/types"/>
    <xsd:import namespace="http://schemas.microsoft.com/office/infopath/2007/PartnerControls"/>
    <xsd:element name="F_x00f6_rfattare" ma:index="10" nillable="true" ma:displayName="Författare" ma:internalName="F_x00f6_rfattare">
      <xsd:simpleType>
        <xsd:restriction base="dms:Text"/>
      </xsd:simpleType>
    </xsd:element>
    <xsd:element name="Serienummer" ma:index="11" nillable="true" ma:displayName="Serienummer" ma:internalName="Serienummer">
      <xsd:simpleType>
        <xsd:restriction base="dms:Text"/>
      </xsd:simpleType>
    </xsd:element>
    <xsd:element name="L_x00f6_pnummer" ma:index="12" nillable="true" ma:displayName="Löpnummer" ma:internalName="L_x00f6_pnummer">
      <xsd:simpleType>
        <xsd:restriction base="dms:Text"/>
      </xsd:simpleType>
    </xsd:element>
    <xsd:element name="Verksamhet" ma:index="13" nillable="true" ma:displayName="Verksamhet" ma:internalName="Verksamhet">
      <xsd:simpleType>
        <xsd:restriction base="dms:Text"/>
      </xsd:simpleType>
    </xsd:element>
    <xsd:element name="_x00c5_rtal" ma:index="14" nillable="true" ma:displayName="Årtal" ma:internalName="_x00c5_rtal">
      <xsd:simpleType>
        <xsd:restriction base="dms:Text"/>
      </xsd:simpleType>
    </xsd:element>
    <xsd:element name="Beskrivning" ma:index="15" nillable="true" ma:displayName="Beskrivning" ma:internalName="Beskrivn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_x00f6_pnummer xmlns="076adc82-2177-4d4e-bb11-228e181bf837" xsi:nil="true"/>
    <Serienummer xmlns="076adc82-2177-4d4e-bb11-228e181bf837" xsi:nil="true"/>
    <_x00c5_rtal xmlns="076adc82-2177-4d4e-bb11-228e181bf837" xsi:nil="true"/>
    <PublishingExpirationDate xmlns="http://schemas.microsoft.com/sharepoint/v3" xsi:nil="true"/>
    <Verksamhet xmlns="076adc82-2177-4d4e-bb11-228e181bf837" xsi:nil="true"/>
    <Beskrivning xmlns="076adc82-2177-4d4e-bb11-228e181bf837" xsi:nil="true"/>
    <PublishingStartDate xmlns="http://schemas.microsoft.com/sharepoint/v3" xsi:nil="true"/>
    <F_x00f6_rfattare xmlns="076adc82-2177-4d4e-bb11-228e181bf837">Pernilla Turesson</F_x00f6_rfattar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D95090-0FF9-41C8-9A51-4F3187D9D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76adc82-2177-4d4e-bb11-228e181bf8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21465D-1179-43B7-82C9-D57F912A374F}">
  <ds:schemaRefs>
    <ds:schemaRef ds:uri="http://purl.org/dc/terms/"/>
    <ds:schemaRef ds:uri="076adc82-2177-4d4e-bb11-228e181bf837"/>
    <ds:schemaRef ds:uri="http://schemas.microsoft.com/sharepoint/v3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86241BF-2977-4D51-9391-DE234B55DBB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Delåtgärdsinfo</vt:lpstr>
      <vt:lpstr>Åtgärdslista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Pernilla Turesson</dc:creator>
  <cp:lastModifiedBy>Johan Wegenke</cp:lastModifiedBy>
  <dcterms:created xsi:type="dcterms:W3CDTF">2017-08-14T14:52:34Z</dcterms:created>
  <dcterms:modified xsi:type="dcterms:W3CDTF">2020-12-08T09:32:46Z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0x0101004203755655ECD64C80841785B0E62F7D</vt:lpwstr>
  </property>
  <property fmtid="{D5CDD505-2E9C-101B-9397-08002B2CF9AE}" pid="3" name="MSIP_Label_64592d99-4413-49ee-9551-0670efc4da27_Enabled">
    <vt:lpwstr>true</vt:lpwstr>
  </property>
  <property fmtid="{D5CDD505-2E9C-101B-9397-08002B2CF9AE}" pid="4" name="MSIP_Label_64592d99-4413-49ee-9551-0670efc4da27_SetDate">
    <vt:lpwstr>2020-11-12T14:00:03Z</vt:lpwstr>
  </property>
  <property fmtid="{D5CDD505-2E9C-101B-9397-08002B2CF9AE}" pid="5" name="MSIP_Label_64592d99-4413-49ee-9551-0670efc4da27_Method">
    <vt:lpwstr>Standard</vt:lpwstr>
  </property>
  <property fmtid="{D5CDD505-2E9C-101B-9397-08002B2CF9AE}" pid="6" name="MSIP_Label_64592d99-4413-49ee-9551-0670efc4da27_Name">
    <vt:lpwstr>Klass 1 - öppet</vt:lpwstr>
  </property>
  <property fmtid="{D5CDD505-2E9C-101B-9397-08002B2CF9AE}" pid="7" name="MSIP_Label_64592d99-4413-49ee-9551-0670efc4da27_SiteId">
    <vt:lpwstr>687e1b58-fbe3-4cfb-98bc-58f2496d274c</vt:lpwstr>
  </property>
  <property fmtid="{D5CDD505-2E9C-101B-9397-08002B2CF9AE}" pid="8" name="MSIP_Label_64592d99-4413-49ee-9551-0670efc4da27_ActionId">
    <vt:lpwstr>8d73bca3-02a0-4d9a-a36c-2d6d901285a3</vt:lpwstr>
  </property>
  <property fmtid="{D5CDD505-2E9C-101B-9397-08002B2CF9AE}" pid="9" name="MSIP_Label_64592d99-4413-49ee-9551-0670efc4da27_ContentBits">
    <vt:lpwstr>0</vt:lpwstr>
  </property>
</Properties>
</file>